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cen\Desktop\CUENTA PUBLICA ANUAL 2024\INFORMACION LDF\"/>
    </mc:Choice>
  </mc:AlternateContent>
  <xr:revisionPtr revIDLastSave="0" documentId="13_ncr:1_{C2536AE1-24B7-4DD1-B869-51FD0493A653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H78" i="1" s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F17" i="1"/>
  <c r="F43" i="1" s="1"/>
  <c r="D17" i="1"/>
  <c r="D43" i="1" s="1"/>
  <c r="C17" i="1"/>
  <c r="C43" i="1" s="1"/>
  <c r="G73" i="1" l="1"/>
  <c r="F73" i="1"/>
  <c r="D73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<sst xmlns="http://schemas.openxmlformats.org/spreadsheetml/2006/main" count="77" uniqueCount="77">
  <si>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</si>
  <si>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</si>
  <si>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</si>
  <si>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</si>
  <si>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</si>
  <si>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</si>
  <si>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</si>
  <si>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</si>
  <si>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</si>
  <si>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</si>
  <si>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</si>
  <si>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</si>
  <si>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</si>
  <si>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</si>
  <si>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</si>
  <si>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</si>
  <si>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</si>
  <si>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</si>
  <si>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</si>
  <si>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</si>
  <si>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</si>
  <si>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</si>
  <si>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</si>
  <si>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</si>
  <si>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</si>
  <si>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</si>
  <si>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</si>
  <si>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</si>
  <si>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</si>
  <si>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</si>
  <si>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</si>
  <si>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</si>
  <si>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</si>
  <si>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</si>
  <si>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</si>
  <si>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</si>
  <si>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</si>
  <si>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</si>
  <si>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</si>
  <si>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</si>
  <si>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</si>
  <si>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</si>
  <si>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</si>
  <si>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</si>
  <si>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</si>
  <si>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</si>
  <si>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</si>
  <si>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</si>
  <si>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</si>
  <si>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</si>
  <si>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</si>
  <si>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</si>
  <si>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</si>
  <si>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</si>
  <si>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</si>
  <si>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</si>
  <si>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</si>
  <si>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</si>
  <si>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</si>
  <si>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</si>
  <si>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</si>
  <si>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</si>
  <si>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</si>
  <si>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</si>
  <si>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</si>
  <si>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</si>
  <si>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</si>
  <si>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</si>
  <si>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</si>
  <si>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</si>
  <si>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</si>
  <si>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</si>
  <si>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</si>
  <si>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</si>
  <si>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</si>
  <si>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Municipal de Agua y Saneamiento de Madera</t>
  </si>
  <si>
    <t>Del 01 de enero al 30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</si>
</sst>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137584</xdr:colOff>
      <xdr:row>78</xdr:row>
      <xdr:rowOff>95248</xdr:rowOff>
    </xdr:from>
    <xdr:to>
      <xdr:col>7</xdr:col>
      <xdr:colOff>1037167</xdr:colOff>
      <xdr:row>85</xdr:row>
      <xdr:rowOff>8465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8F73D-E9C6-43DB-8A02-169062BC7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7" y="14340415"/>
          <a:ext cx="9525000" cy="950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zoomScaleSheetLayoutView="90" workbookViewId="0">
      <selection activeCell="A74" sqref="A74:XFD7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6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12505606.02</v>
      </c>
      <c r="D13" s="24">
        <v>1352624.24</v>
      </c>
      <c r="E13" s="26">
        <f t="shared" si="0"/>
        <v>13858230.26</v>
      </c>
      <c r="F13" s="24">
        <v>12693354.02</v>
      </c>
      <c r="G13" s="24">
        <v>12693354.02</v>
      </c>
      <c r="H13" s="26">
        <f t="shared" si="1"/>
        <v>187748</v>
      </c>
    </row>
    <row r="14" spans="2:9" x14ac:dyDescent="0.2">
      <c r="B14" s="9" t="s">
        <v>16</v>
      </c>
      <c r="C14" s="24">
        <v>0</v>
      </c>
      <c r="D14" s="24">
        <v>62173.15</v>
      </c>
      <c r="E14" s="26">
        <f t="shared" si="0"/>
        <v>62173.15</v>
      </c>
      <c r="F14" s="24">
        <v>62173.15</v>
      </c>
      <c r="G14" s="24">
        <v>62173.15</v>
      </c>
      <c r="H14" s="26">
        <f t="shared" si="1"/>
        <v>62173.15</v>
      </c>
    </row>
    <row r="15" spans="2:9" x14ac:dyDescent="0.2">
      <c r="B15" s="9" t="s">
        <v>17</v>
      </c>
      <c r="C15" s="24">
        <v>0</v>
      </c>
      <c r="D15" s="24"/>
      <c r="E15" s="26">
        <f t="shared" si="0"/>
        <v>0</v>
      </c>
      <c r="F15" s="24"/>
      <c r="G15" s="24"/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24382.65</v>
      </c>
      <c r="E16" s="26">
        <f t="shared" si="0"/>
        <v>24382.65</v>
      </c>
      <c r="F16" s="24">
        <v>24382.65</v>
      </c>
      <c r="G16" s="24">
        <v>24382.65</v>
      </c>
      <c r="H16" s="26">
        <f t="shared" si="1"/>
        <v>24382.65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1409078.29</v>
      </c>
      <c r="E36" s="28">
        <f t="shared" si="3"/>
        <v>1409078.29</v>
      </c>
      <c r="F36" s="24">
        <v>1409078.29</v>
      </c>
      <c r="G36" s="24">
        <v>1409078.29</v>
      </c>
      <c r="H36" s="26">
        <f t="shared" ref="H36:H41" si="7">SUM(G36-C36)</f>
        <v>1409078.29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12505606.02</v>
      </c>
      <c r="D43" s="55">
        <f t="shared" ref="D43:H43" si="10">SUM(D10:D17,D30,D36,D37,D39)</f>
        <v>2848258.33</v>
      </c>
      <c r="E43" s="35">
        <f t="shared" si="10"/>
        <v>15353864.350000001</v>
      </c>
      <c r="F43" s="55">
        <f t="shared" si="10"/>
        <v>14188988.109999999</v>
      </c>
      <c r="G43" s="55">
        <f t="shared" si="10"/>
        <v>14188988.109999999</v>
      </c>
      <c r="H43" s="35">
        <f t="shared" si="10"/>
        <v>1683382.09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1000000</v>
      </c>
      <c r="D66" s="24">
        <v>9092893.3200000003</v>
      </c>
      <c r="E66" s="26">
        <f>SUM(D66,C66)</f>
        <v>10092893.32</v>
      </c>
      <c r="F66" s="24">
        <v>10092893.32</v>
      </c>
      <c r="G66" s="24">
        <v>10092893.32</v>
      </c>
      <c r="H66" s="26">
        <f>SUM(G66-C66)</f>
        <v>9092893.3200000003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1000000</v>
      </c>
      <c r="D68" s="22">
        <f t="shared" ref="D68:G68" si="18">SUM(D48,D57,D62,D65,D66)</f>
        <v>9092893.3200000003</v>
      </c>
      <c r="E68" s="26">
        <f t="shared" si="18"/>
        <v>10092893.32</v>
      </c>
      <c r="F68" s="22">
        <f t="shared" si="18"/>
        <v>10092893.32</v>
      </c>
      <c r="G68" s="22">
        <f t="shared" si="18"/>
        <v>10092893.32</v>
      </c>
      <c r="H68" s="26">
        <f>SUM(H48,H57,H62,H65,H66)</f>
        <v>9092893.3200000003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1000000</v>
      </c>
      <c r="D70" s="22">
        <f t="shared" ref="D70:G70" si="19">D71</f>
        <v>0</v>
      </c>
      <c r="E70" s="26">
        <f t="shared" si="19"/>
        <v>1000000</v>
      </c>
      <c r="F70" s="22">
        <f t="shared" si="19"/>
        <v>0</v>
      </c>
      <c r="G70" s="22">
        <f t="shared" si="19"/>
        <v>0</v>
      </c>
      <c r="H70" s="26">
        <f>H71</f>
        <v>-1000000</v>
      </c>
    </row>
    <row r="71" spans="2:8" x14ac:dyDescent="0.2">
      <c r="B71" s="9" t="s">
        <v>69</v>
      </c>
      <c r="C71" s="25">
        <v>1000000</v>
      </c>
      <c r="D71" s="25">
        <v>0</v>
      </c>
      <c r="E71" s="25">
        <f t="shared" ref="E71" si="20">SUM(C71:D71)</f>
        <v>1000000</v>
      </c>
      <c r="F71" s="25">
        <v>0</v>
      </c>
      <c r="G71" s="25">
        <v>0</v>
      </c>
      <c r="H71" s="25">
        <f>SUM(G71-C71)</f>
        <v>-1000000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14505606.02</v>
      </c>
      <c r="D73" s="22">
        <f t="shared" ref="D73:G73" si="21">SUM(D43,D68,D70)</f>
        <v>11941151.65</v>
      </c>
      <c r="E73" s="26">
        <f t="shared" si="21"/>
        <v>26446757.670000002</v>
      </c>
      <c r="F73" s="22">
        <f t="shared" si="21"/>
        <v>24281881.43</v>
      </c>
      <c r="G73" s="22">
        <f t="shared" si="21"/>
        <v>24281881.43</v>
      </c>
      <c r="H73" s="26">
        <f>SUM(H43,H68,H70)</f>
        <v>9776275.4100000001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1000000</v>
      </c>
      <c r="D76" s="25">
        <v>0</v>
      </c>
      <c r="E76" s="28">
        <f t="shared" ref="E76:E77" si="22">SUM(C76:D76)</f>
        <v>1000000</v>
      </c>
      <c r="F76" s="25">
        <v>0</v>
      </c>
      <c r="G76" s="25">
        <v>0</v>
      </c>
      <c r="H76" s="28">
        <f>SUM(G76-C76)</f>
        <v>-1000000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1000000</v>
      </c>
      <c r="D78" s="21">
        <f t="shared" ref="D78:G78" si="23">SUM(D76:D77)</f>
        <v>0</v>
      </c>
      <c r="E78" s="30">
        <f t="shared" si="23"/>
        <v>1000000</v>
      </c>
      <c r="F78" s="21">
        <f t="shared" si="23"/>
        <v>0</v>
      </c>
      <c r="G78" s="21">
        <f t="shared" si="23"/>
        <v>0</v>
      </c>
      <c r="H78" s="30">
        <f>SUM(G78-C78)</f>
        <v>-1000000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paperSize="9" scale="65" fitToHeight="0" orientation="portrait" r:id="rId1"/>
  <rowBreaks count="2" manualBreakCount="2">
    <brk id="46" max="8" man="1"/>
    <brk id="9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cp:lastPrinted>2025-02-06T01:43:59Z</cp:lastPrinted>
  <dcterms:created xsi:type="dcterms:W3CDTF">2020-01-08T20:55:35Z</dcterms:created>
  <dcterms:modified xsi:type="dcterms:W3CDTF">2025-02-06T01:45:12Z</dcterms:modified>
</cp:coreProperties>
</file>